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925" tabRatio="226" firstSheet="1" activeTab="1"/>
  </bookViews>
  <sheets>
    <sheet name="Direttore LICATA" sheetId="1" r:id="rId1"/>
    <sheet name="Direttore Vazzana" sheetId="2" r:id="rId2"/>
    <sheet name="Dirett_Amm" sheetId="3" r:id="rId3"/>
    <sheet name="Dirigenti Arpa" sheetId="4" r:id="rId4"/>
    <sheet name="Dirigenti Coma" sheetId="5" r:id="rId5"/>
  </sheets>
  <definedNames>
    <definedName name="_xlnm.Print_Titles" localSheetId="3">'Dirigenti Arpa'!$10:$10</definedName>
    <definedName name="_xlnm.Print_Titles" localSheetId="4">'Dirigenti Coma'!$9:$9</definedName>
  </definedNames>
  <calcPr fullCalcOnLoad="1"/>
</workbook>
</file>

<file path=xl/sharedStrings.xml><?xml version="1.0" encoding="utf-8"?>
<sst xmlns="http://schemas.openxmlformats.org/spreadsheetml/2006/main" count="305" uniqueCount="130">
  <si>
    <t>Retribuzioni, compensi e indennita' dei Dirigenti dell'ARPA Sicilia</t>
  </si>
  <si>
    <t>Tabella 1</t>
  </si>
  <si>
    <t>Cognome Nome</t>
  </si>
  <si>
    <t>Sede</t>
  </si>
  <si>
    <t>Incarico Arpa</t>
  </si>
  <si>
    <t>Totale</t>
  </si>
  <si>
    <t>UOS</t>
  </si>
  <si>
    <t>ST ME</t>
  </si>
  <si>
    <t>IPAS</t>
  </si>
  <si>
    <t>ST CT</t>
  </si>
  <si>
    <t>Professionale</t>
  </si>
  <si>
    <t>Tabella 2</t>
  </si>
  <si>
    <t xml:space="preserve">CHIMICO </t>
  </si>
  <si>
    <t>erogato presso l'amministrazione di competenza</t>
  </si>
  <si>
    <t>FARMACISTA</t>
  </si>
  <si>
    <t>FISICO</t>
  </si>
  <si>
    <t>BIOLOGO</t>
  </si>
  <si>
    <t xml:space="preserve">
</t>
  </si>
  <si>
    <t>Cognome</t>
  </si>
  <si>
    <t xml:space="preserve">Nome </t>
  </si>
  <si>
    <t>amministrazione di provenienza</t>
  </si>
  <si>
    <t xml:space="preserve">retribuzione fondamentale </t>
  </si>
  <si>
    <t>Di Chiara</t>
  </si>
  <si>
    <t>Calogero</t>
  </si>
  <si>
    <t>Regione Siciliana</t>
  </si>
  <si>
    <t>Centrale</t>
  </si>
  <si>
    <t>Giarratana</t>
  </si>
  <si>
    <t>Salvatore</t>
  </si>
  <si>
    <t>uos</t>
  </si>
  <si>
    <t>Ciringione</t>
  </si>
  <si>
    <t>Vito</t>
  </si>
  <si>
    <t>Ministero della Difesa</t>
  </si>
  <si>
    <t>Maragliano</t>
  </si>
  <si>
    <t>ST AG</t>
  </si>
  <si>
    <t>Redditi Direttore Generale ARPA Sicilia</t>
  </si>
  <si>
    <t>Nominativo</t>
  </si>
  <si>
    <t>Incarico</t>
  </si>
  <si>
    <t>D.A.</t>
  </si>
  <si>
    <t>Francesco Licata di Baucina</t>
  </si>
  <si>
    <t>Direttore Generale</t>
  </si>
  <si>
    <t xml:space="preserve">N° 118/GAB </t>
  </si>
  <si>
    <t>LCTFNC49M08G273X</t>
  </si>
  <si>
    <t>del 30/07/2012</t>
  </si>
  <si>
    <t>Abbate Giovanni</t>
  </si>
  <si>
    <t>ST PA</t>
  </si>
  <si>
    <t>Abita Anna Maria</t>
  </si>
  <si>
    <t>Amato Giuseppina</t>
  </si>
  <si>
    <t>ST RG</t>
  </si>
  <si>
    <t>Antoci Maria Lucia</t>
  </si>
  <si>
    <t>Borgione Giuseppe</t>
  </si>
  <si>
    <t>ST SR</t>
  </si>
  <si>
    <t>Cannizzo Giuseppe</t>
  </si>
  <si>
    <t>Carbone Antonio Italo</t>
  </si>
  <si>
    <t>ST CL</t>
  </si>
  <si>
    <t>Carrubba Antonio</t>
  </si>
  <si>
    <t>ST TP</t>
  </si>
  <si>
    <t>Casabianca Salvatore</t>
  </si>
  <si>
    <t>Condo' Michele</t>
  </si>
  <si>
    <t>Conti Antonio</t>
  </si>
  <si>
    <t>Crisafi Salvatore Paolo</t>
  </si>
  <si>
    <t>Croce Enrico Alberto</t>
  </si>
  <si>
    <t>ST EN</t>
  </si>
  <si>
    <t>Cuffari Giuseppe</t>
  </si>
  <si>
    <t>De Domenico Lidia</t>
  </si>
  <si>
    <t>Di Stefano Camillo</t>
  </si>
  <si>
    <t>Dolce Rosalia</t>
  </si>
  <si>
    <t>Finocchiario Brigida Maria</t>
  </si>
  <si>
    <t>Finocchiario Marta</t>
  </si>
  <si>
    <t>Fiore Michele</t>
  </si>
  <si>
    <t>Gentile Lorenzo</t>
  </si>
  <si>
    <t>Germanotta Raimondo</t>
  </si>
  <si>
    <t>Giudice Vittoria</t>
  </si>
  <si>
    <t>Grimaldi Roberto Biagio</t>
  </si>
  <si>
    <t>Infantino Vincenzo</t>
  </si>
  <si>
    <t>Iocolano Salvatore</t>
  </si>
  <si>
    <t>Liali Maria</t>
  </si>
  <si>
    <t>Liuzzo Vincenzo</t>
  </si>
  <si>
    <t>Lo Curzio Corrado</t>
  </si>
  <si>
    <t>Marchese Antonino</t>
  </si>
  <si>
    <t>Montanaro Maria Angela</t>
  </si>
  <si>
    <t>Parlascino Daniele</t>
  </si>
  <si>
    <t>Patti Giovanni</t>
  </si>
  <si>
    <t>Pinizzotto Maria Pia</t>
  </si>
  <si>
    <t>Profeta Dora</t>
  </si>
  <si>
    <t>Randazzo Santo</t>
  </si>
  <si>
    <t>Regalbuto Corrado</t>
  </si>
  <si>
    <t>Riolo Daniela</t>
  </si>
  <si>
    <t>Ruvolo Vincenzo</t>
  </si>
  <si>
    <t>Saladino Dora Maria</t>
  </si>
  <si>
    <t>Sansone Santamaria Antonio</t>
  </si>
  <si>
    <t xml:space="preserve">Scimecca Patrizia </t>
  </si>
  <si>
    <t>Tarantello Marcello</t>
  </si>
  <si>
    <t>Tirone Nicolò</t>
  </si>
  <si>
    <t>Tormene Silvia</t>
  </si>
  <si>
    <t>Valastro Gaetano</t>
  </si>
  <si>
    <t>Zappia Veronique</t>
  </si>
  <si>
    <t>Montana Lampo Salvatore</t>
  </si>
  <si>
    <t>UOC</t>
  </si>
  <si>
    <t>(*) art. 43 CCRL Regione Sicilia 2002/2005 - Area Dirigenza</t>
  </si>
  <si>
    <t xml:space="preserve">uoc </t>
  </si>
  <si>
    <t>Anno 2017</t>
  </si>
  <si>
    <t>Profilo Professionale</t>
  </si>
  <si>
    <t>Oliveri Anna Maria</t>
  </si>
  <si>
    <t>Testaì Pietro</t>
  </si>
  <si>
    <t>Vacante Giovanni</t>
  </si>
  <si>
    <t>Tecnico</t>
  </si>
  <si>
    <t xml:space="preserve">Crimì </t>
  </si>
  <si>
    <t>Nunzio</t>
  </si>
  <si>
    <t>Direz Gen</t>
  </si>
  <si>
    <t>Interdonato Santa</t>
  </si>
  <si>
    <t>(*) Totale erogato dal 01/01/2019 al 12/08/2017</t>
  </si>
  <si>
    <t>Vazzana Francesco Carmelo</t>
  </si>
  <si>
    <t>VZZFNC67L17H224W</t>
  </si>
  <si>
    <t xml:space="preserve">N° 277/GAB </t>
  </si>
  <si>
    <t>de l2017</t>
  </si>
  <si>
    <t>(*) Totale erogato dal 13/08/2017 al 31/12/2017</t>
  </si>
  <si>
    <t>Redditi Direttore Amministrativo ARPA Sicilia</t>
  </si>
  <si>
    <t>Compenso lordo erogato anno 2017 (*)</t>
  </si>
  <si>
    <t>Compenso lordo erogato anno 2017(*)</t>
  </si>
  <si>
    <t>Testaì Pietro Maria</t>
  </si>
  <si>
    <t>Direttore Amministrativo</t>
  </si>
  <si>
    <t>TSTPRM76S21C351C</t>
  </si>
  <si>
    <t>ddg 339/2017</t>
  </si>
  <si>
    <t>(*) Totale erogato dal 01/10/2017 al 31/12/2017</t>
  </si>
  <si>
    <t>Competenze
(importi erogati nel 2017)</t>
  </si>
  <si>
    <t>Retribuzione di Risutato
(importi erogati nel 2017)</t>
  </si>
  <si>
    <t>Risultato
(importi erogati nel 2017)</t>
  </si>
  <si>
    <t xml:space="preserve">Caldara Salvatore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</si>
  <si>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D'Urso Francesco                                                                                                                                                                                                                                    </t>
  </si>
  <si>
    <t>Amm a T.D.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</si>
</sst>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"/>
    <numFmt numFmtId="173" formatCode="_-[$€]\ * #,##0.00_-;\-[$€]\ * #,##0.00_-;_-[$€]\ * &quot;-&quot;??_-;_-@_-"/>
    <numFmt numFmtId="174" formatCode="&quot;€&quot;\ #,##0"/>
    <numFmt numFmtId="175" formatCode="_-* #,##0.00\ [$€-1007]_-;\-* #,##0.00\ [$€-1007]_-;_-* &quot;-&quot;??\ [$€-1007]_-;_-@_-"/>
    <numFmt numFmtId="176" formatCode="&quot;€&quot;\ #,##0.00"/>
    <numFmt numFmtId="177" formatCode="[$-410]dddd\ d\ mmmm\ yyyy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.00\ &quot;€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0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52">
      <alignment/>
      <protection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52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justify" wrapText="1"/>
    </xf>
    <xf numFmtId="0" fontId="0" fillId="0" borderId="0" xfId="52" applyFont="1">
      <alignment/>
      <protection/>
    </xf>
    <xf numFmtId="0" fontId="21" fillId="0" borderId="0" xfId="52" applyFont="1">
      <alignment/>
      <protection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10" xfId="52" applyNumberFormat="1" applyFont="1" applyBorder="1">
      <alignment/>
      <protection/>
    </xf>
    <xf numFmtId="14" fontId="24" fillId="0" borderId="10" xfId="52" applyNumberFormat="1" applyFont="1" applyBorder="1">
      <alignment/>
      <protection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173" fontId="0" fillId="0" borderId="12" xfId="46" applyBorder="1" applyAlignment="1">
      <alignment/>
    </xf>
    <xf numFmtId="0" fontId="0" fillId="0" borderId="13" xfId="0" applyBorder="1" applyAlignment="1">
      <alignment/>
    </xf>
    <xf numFmtId="0" fontId="27" fillId="0" borderId="0" xfId="0" applyFont="1" applyAlignment="1">
      <alignment/>
    </xf>
    <xf numFmtId="0" fontId="24" fillId="0" borderId="10" xfId="52" applyNumberFormat="1" applyFont="1" applyFill="1" applyBorder="1" applyAlignment="1">
      <alignment wrapText="1"/>
      <protection/>
    </xf>
    <xf numFmtId="176" fontId="24" fillId="0" borderId="14" xfId="0" applyNumberFormat="1" applyFont="1" applyBorder="1" applyAlignment="1">
      <alignment horizontal="center" vertical="center" wrapText="1"/>
    </xf>
    <xf numFmtId="176" fontId="23" fillId="0" borderId="10" xfId="44" applyNumberFormat="1" applyFont="1" applyBorder="1" applyAlignment="1">
      <alignment horizontal="center" vertical="center"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15" xfId="52" applyFont="1" applyBorder="1" applyAlignment="1">
      <alignment vertical="center" wrapText="1"/>
      <protection/>
    </xf>
    <xf numFmtId="0" fontId="23" fillId="0" borderId="12" xfId="52" applyNumberFormat="1" applyFont="1" applyBorder="1" applyAlignment="1">
      <alignment vertical="center" wrapText="1"/>
      <protection/>
    </xf>
    <xf numFmtId="0" fontId="23" fillId="0" borderId="12" xfId="52" applyFont="1" applyBorder="1" applyAlignment="1">
      <alignment vertical="center" wrapText="1"/>
      <protection/>
    </xf>
    <xf numFmtId="176" fontId="21" fillId="0" borderId="0" xfId="52" applyNumberFormat="1" applyFont="1">
      <alignment/>
      <protection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vertical="justify" wrapText="1"/>
    </xf>
    <xf numFmtId="0" fontId="24" fillId="0" borderId="0" xfId="52" applyFont="1" applyBorder="1">
      <alignment/>
      <protection/>
    </xf>
    <xf numFmtId="0" fontId="23" fillId="0" borderId="12" xfId="52" applyFont="1" applyBorder="1" applyAlignment="1">
      <alignment vertical="center" wrapText="1"/>
      <protection/>
    </xf>
    <xf numFmtId="176" fontId="24" fillId="0" borderId="10" xfId="44" applyNumberFormat="1" applyFont="1" applyBorder="1" applyAlignment="1">
      <alignment horizontal="center" vertical="center" wrapText="1"/>
    </xf>
    <xf numFmtId="0" fontId="24" fillId="0" borderId="0" xfId="52" applyFont="1">
      <alignment/>
      <protection/>
    </xf>
    <xf numFmtId="176" fontId="0" fillId="0" borderId="0" xfId="52" applyNumberFormat="1">
      <alignment/>
      <protection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vertical="justify" wrapText="1"/>
    </xf>
    <xf numFmtId="0" fontId="22" fillId="0" borderId="10" xfId="52" applyFont="1" applyBorder="1" applyAlignment="1">
      <alignment horizontal="center"/>
      <protection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44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_Redditi Direttore Generale ARPA Sicilia" xfId="46"/>
    <cellStyle name="Input" xfId="47"/>
    <cellStyle name="Comma" xfId="48"/>
    <cellStyle name="Comma [0]" xfId="49"/>
    <cellStyle name="Neutrale" xfId="50"/>
    <cellStyle name="Normale 2" xfId="51"/>
    <cellStyle name="Normale 3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1.421875" style="0" customWidth="1"/>
    <col min="2" max="2" width="20.57421875" style="0" customWidth="1"/>
    <col min="3" max="3" width="16.28125" style="0" customWidth="1"/>
    <col min="4" max="4" width="20.140625" style="0" customWidth="1"/>
  </cols>
  <sheetData>
    <row r="1" spans="1:4" ht="27" customHeight="1">
      <c r="A1" s="50" t="s">
        <v>34</v>
      </c>
      <c r="B1" s="50"/>
      <c r="C1" s="50"/>
      <c r="D1" s="50"/>
    </row>
    <row r="2" spans="1:4" ht="19.5" customHeight="1">
      <c r="A2" s="51" t="s">
        <v>100</v>
      </c>
      <c r="B2" s="51"/>
      <c r="C2" s="51"/>
      <c r="D2" s="51"/>
    </row>
    <row r="3" spans="1:4" ht="25.5" customHeight="1">
      <c r="A3" s="3"/>
      <c r="B3" s="3"/>
      <c r="C3" s="3"/>
      <c r="D3" s="3"/>
    </row>
    <row r="4" spans="1:4" ht="34.5" customHeight="1">
      <c r="A4" s="22" t="s">
        <v>35</v>
      </c>
      <c r="B4" s="23" t="s">
        <v>36</v>
      </c>
      <c r="C4" s="23" t="s">
        <v>37</v>
      </c>
      <c r="D4" s="23" t="s">
        <v>117</v>
      </c>
    </row>
    <row r="5" spans="1:4" ht="25.5" customHeight="1">
      <c r="A5" s="24" t="s">
        <v>38</v>
      </c>
      <c r="B5" s="25" t="s">
        <v>39</v>
      </c>
      <c r="C5" s="25" t="s">
        <v>40</v>
      </c>
      <c r="D5" s="26">
        <v>125534.77</v>
      </c>
    </row>
    <row r="6" spans="1:4" ht="12.75">
      <c r="A6" s="27" t="s">
        <v>41</v>
      </c>
      <c r="B6" s="27"/>
      <c r="C6" s="27" t="s">
        <v>42</v>
      </c>
      <c r="D6" s="27"/>
    </row>
    <row r="8" ht="12.75">
      <c r="C8" s="28" t="s">
        <v>110</v>
      </c>
    </row>
  </sheetData>
  <sheetProtection/>
  <mergeCells count="2">
    <mergeCell ref="A1:D1"/>
    <mergeCell ref="A2:D2"/>
  </mergeCells>
  <printOptions/>
  <pageMargins left="0.51" right="0.66" top="0.8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31.421875" style="0" customWidth="1"/>
    <col min="2" max="2" width="20.57421875" style="0" customWidth="1"/>
    <col min="3" max="3" width="16.28125" style="0" customWidth="1"/>
    <col min="4" max="4" width="27.00390625" style="0" customWidth="1"/>
  </cols>
  <sheetData>
    <row r="1" spans="1:4" ht="27" customHeight="1">
      <c r="A1" s="50" t="s">
        <v>34</v>
      </c>
      <c r="B1" s="50"/>
      <c r="C1" s="50"/>
      <c r="D1" s="50"/>
    </row>
    <row r="2" spans="1:4" ht="19.5" customHeight="1">
      <c r="A2" s="51" t="s">
        <v>100</v>
      </c>
      <c r="B2" s="51"/>
      <c r="C2" s="51"/>
      <c r="D2" s="51"/>
    </row>
    <row r="3" spans="1:4" ht="25.5" customHeight="1">
      <c r="A3" s="3"/>
      <c r="B3" s="3"/>
      <c r="C3" s="3"/>
      <c r="D3" s="3"/>
    </row>
    <row r="4" spans="1:4" ht="34.5" customHeight="1">
      <c r="A4" s="22" t="s">
        <v>35</v>
      </c>
      <c r="B4" s="23" t="s">
        <v>36</v>
      </c>
      <c r="C4" s="23" t="s">
        <v>37</v>
      </c>
      <c r="D4" s="23" t="s">
        <v>118</v>
      </c>
    </row>
    <row r="5" spans="1:4" ht="25.5" customHeight="1">
      <c r="A5" s="24" t="s">
        <v>111</v>
      </c>
      <c r="B5" s="25" t="s">
        <v>39</v>
      </c>
      <c r="C5" s="25" t="s">
        <v>113</v>
      </c>
      <c r="D5" s="26">
        <v>53185.13</v>
      </c>
    </row>
    <row r="6" spans="1:4" ht="12.75">
      <c r="A6" s="27" t="s">
        <v>112</v>
      </c>
      <c r="B6" s="27"/>
      <c r="C6" s="27" t="s">
        <v>114</v>
      </c>
      <c r="D6" s="27"/>
    </row>
    <row r="8" ht="12.75">
      <c r="C8" s="28" t="s">
        <v>115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6.7109375" style="0" customWidth="1"/>
    <col min="2" max="2" width="20.8515625" style="0" customWidth="1"/>
    <col min="3" max="3" width="17.00390625" style="0" customWidth="1"/>
    <col min="4" max="4" width="27.57421875" style="0" customWidth="1"/>
    <col min="5" max="5" width="22.28125" style="0" customWidth="1"/>
  </cols>
  <sheetData>
    <row r="1" spans="1:4" ht="24.75" customHeight="1">
      <c r="A1" s="50" t="s">
        <v>116</v>
      </c>
      <c r="B1" s="50"/>
      <c r="C1" s="50"/>
      <c r="D1" s="50"/>
    </row>
    <row r="2" spans="1:4" ht="24.75" customHeight="1">
      <c r="A2" s="51" t="s">
        <v>100</v>
      </c>
      <c r="B2" s="51"/>
      <c r="C2" s="51"/>
      <c r="D2" s="51"/>
    </row>
    <row r="3" spans="1:4" ht="24.75" customHeight="1">
      <c r="A3" s="3"/>
      <c r="B3" s="3"/>
      <c r="C3" s="3"/>
      <c r="D3" s="3"/>
    </row>
    <row r="4" spans="1:4" ht="24.75" customHeight="1">
      <c r="A4" s="22" t="s">
        <v>35</v>
      </c>
      <c r="B4" s="23" t="s">
        <v>36</v>
      </c>
      <c r="C4" s="23" t="s">
        <v>37</v>
      </c>
      <c r="D4" s="23" t="s">
        <v>117</v>
      </c>
    </row>
    <row r="5" spans="1:4" ht="24.75" customHeight="1">
      <c r="A5" s="24" t="s">
        <v>119</v>
      </c>
      <c r="B5" s="25" t="s">
        <v>120</v>
      </c>
      <c r="C5" s="25" t="s">
        <v>122</v>
      </c>
      <c r="D5" s="26">
        <v>27888.72</v>
      </c>
    </row>
    <row r="6" spans="1:4" ht="24.75" customHeight="1">
      <c r="A6" s="27" t="s">
        <v>121</v>
      </c>
      <c r="B6" s="27"/>
      <c r="C6" s="27"/>
      <c r="D6" s="27"/>
    </row>
    <row r="8" ht="12.75">
      <c r="C8" s="28" t="s">
        <v>123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1"/>
  <sheetViews>
    <sheetView zoomScalePageLayoutView="0" workbookViewId="0" topLeftCell="A1">
      <selection activeCell="J56" sqref="J56"/>
    </sheetView>
  </sheetViews>
  <sheetFormatPr defaultColWidth="9.140625" defaultRowHeight="12.75"/>
  <cols>
    <col min="1" max="1" width="21.7109375" style="1" customWidth="1"/>
    <col min="2" max="2" width="10.7109375" style="1" customWidth="1"/>
    <col min="3" max="3" width="8.140625" style="1" customWidth="1"/>
    <col min="4" max="4" width="11.8515625" style="1" customWidth="1"/>
    <col min="5" max="5" width="22.140625" style="48" customWidth="1"/>
    <col min="6" max="6" width="21.8515625" style="1" customWidth="1"/>
    <col min="7" max="7" width="32.8515625" style="1" customWidth="1"/>
    <col min="8" max="16384" width="9.140625" style="1" customWidth="1"/>
  </cols>
  <sheetData>
    <row r="1" spans="1:7" ht="12.75">
      <c r="A1" s="2"/>
      <c r="B1" s="2"/>
      <c r="C1" s="2"/>
      <c r="D1" s="3"/>
      <c r="E1" s="42"/>
      <c r="F1" s="3"/>
      <c r="G1" s="4"/>
    </row>
    <row r="2" spans="1:7" ht="10.5" customHeight="1">
      <c r="A2" s="2"/>
      <c r="B2" s="2"/>
      <c r="C2" s="2"/>
      <c r="D2" s="3"/>
      <c r="E2" s="42"/>
      <c r="F2" s="3"/>
      <c r="G2" s="4"/>
    </row>
    <row r="3" spans="1:7" ht="14.25" customHeight="1">
      <c r="A3" s="52" t="s">
        <v>0</v>
      </c>
      <c r="B3" s="52"/>
      <c r="C3" s="52"/>
      <c r="D3" s="52"/>
      <c r="E3" s="52"/>
      <c r="F3" s="52"/>
      <c r="G3" s="52"/>
    </row>
    <row r="4" spans="1:7" ht="12.75">
      <c r="A4" s="52" t="s">
        <v>100</v>
      </c>
      <c r="B4" s="52"/>
      <c r="C4" s="52"/>
      <c r="D4" s="52"/>
      <c r="E4" s="52"/>
      <c r="F4" s="52"/>
      <c r="G4" s="52"/>
    </row>
    <row r="5" spans="1:7" ht="12.75">
      <c r="A5" s="5"/>
      <c r="B5" s="5"/>
      <c r="C5" s="5"/>
      <c r="D5" s="5"/>
      <c r="E5" s="43"/>
      <c r="F5" s="5"/>
      <c r="G5" s="4"/>
    </row>
    <row r="6" spans="1:7" ht="144" customHeight="1">
      <c r="A6" s="53"/>
      <c r="B6" s="53"/>
      <c r="C6" s="53"/>
      <c r="D6" s="53"/>
      <c r="E6" s="53"/>
      <c r="F6" s="53"/>
      <c r="G6" s="53"/>
    </row>
    <row r="7" spans="1:7" ht="53.25" customHeight="1">
      <c r="A7" s="6"/>
      <c r="B7" s="6"/>
      <c r="C7" s="6"/>
      <c r="D7" s="6"/>
      <c r="E7" s="44"/>
      <c r="F7" s="6"/>
      <c r="G7" s="6"/>
    </row>
    <row r="8" spans="1:7" ht="15" customHeight="1">
      <c r="A8" s="4"/>
      <c r="B8" s="4"/>
      <c r="C8" s="4"/>
      <c r="D8" s="4"/>
      <c r="E8" s="45"/>
      <c r="F8" s="4"/>
      <c r="G8" s="4"/>
    </row>
    <row r="9" spans="1:7" ht="18.75" customHeight="1">
      <c r="A9" s="54" t="s">
        <v>1</v>
      </c>
      <c r="B9" s="54"/>
      <c r="C9" s="54"/>
      <c r="D9" s="54"/>
      <c r="E9" s="54"/>
      <c r="F9" s="54"/>
      <c r="G9" s="54"/>
    </row>
    <row r="10" spans="1:7" ht="43.5" customHeight="1">
      <c r="A10" s="34" t="s">
        <v>2</v>
      </c>
      <c r="B10" s="34" t="s">
        <v>3</v>
      </c>
      <c r="C10" s="34" t="s">
        <v>4</v>
      </c>
      <c r="D10" s="35" t="s">
        <v>101</v>
      </c>
      <c r="E10" s="46" t="s">
        <v>124</v>
      </c>
      <c r="F10" s="33" t="s">
        <v>125</v>
      </c>
      <c r="G10" s="32" t="s">
        <v>5</v>
      </c>
    </row>
    <row r="11" spans="1:7" ht="23.25" customHeight="1">
      <c r="A11" s="29" t="s">
        <v>45</v>
      </c>
      <c r="B11" s="11" t="s">
        <v>25</v>
      </c>
      <c r="C11" s="11" t="s">
        <v>97</v>
      </c>
      <c r="D11" s="12" t="s">
        <v>12</v>
      </c>
      <c r="E11" s="47">
        <v>90330.07</v>
      </c>
      <c r="F11" s="30">
        <v>7869.87</v>
      </c>
      <c r="G11" s="31">
        <f aca="true" t="shared" si="0" ref="G11:G42">E11+F11</f>
        <v>98199.94</v>
      </c>
    </row>
    <row r="12" spans="1:7" ht="23.25" customHeight="1">
      <c r="A12" s="29" t="s">
        <v>58</v>
      </c>
      <c r="B12" s="11" t="s">
        <v>25</v>
      </c>
      <c r="C12" s="11" t="s">
        <v>6</v>
      </c>
      <c r="D12" s="12" t="s">
        <v>15</v>
      </c>
      <c r="E12" s="47">
        <v>75029.78</v>
      </c>
      <c r="F12" s="30">
        <v>7869.87</v>
      </c>
      <c r="G12" s="31">
        <f t="shared" si="0"/>
        <v>82899.65</v>
      </c>
    </row>
    <row r="13" spans="1:7" ht="23.25" customHeight="1">
      <c r="A13" s="29" t="s">
        <v>62</v>
      </c>
      <c r="B13" s="11" t="s">
        <v>25</v>
      </c>
      <c r="C13" s="11" t="s">
        <v>6</v>
      </c>
      <c r="D13" s="12" t="s">
        <v>12</v>
      </c>
      <c r="E13" s="47">
        <v>72510.61</v>
      </c>
      <c r="F13" s="30">
        <v>7869.87</v>
      </c>
      <c r="G13" s="31">
        <f t="shared" si="0"/>
        <v>80380.48</v>
      </c>
    </row>
    <row r="14" spans="1:7" ht="23.25" customHeight="1">
      <c r="A14" s="29" t="s">
        <v>73</v>
      </c>
      <c r="B14" s="11" t="s">
        <v>25</v>
      </c>
      <c r="C14" s="11" t="s">
        <v>97</v>
      </c>
      <c r="D14" s="12" t="s">
        <v>12</v>
      </c>
      <c r="E14" s="47">
        <v>101640.22</v>
      </c>
      <c r="F14" s="30">
        <v>7869.87</v>
      </c>
      <c r="G14" s="31">
        <f t="shared" si="0"/>
        <v>109510.09</v>
      </c>
    </row>
    <row r="15" spans="1:7" ht="23.25" customHeight="1">
      <c r="A15" s="29" t="s">
        <v>87</v>
      </c>
      <c r="B15" s="11" t="s">
        <v>25</v>
      </c>
      <c r="C15" s="11" t="s">
        <v>97</v>
      </c>
      <c r="D15" s="12" t="s">
        <v>12</v>
      </c>
      <c r="E15" s="47">
        <v>99678.23</v>
      </c>
      <c r="F15" s="30">
        <v>7869.87</v>
      </c>
      <c r="G15" s="31">
        <f t="shared" si="0"/>
        <v>107548.09999999999</v>
      </c>
    </row>
    <row r="16" spans="1:7" ht="28.5" customHeight="1">
      <c r="A16" s="29" t="s">
        <v>127</v>
      </c>
      <c r="B16" s="11" t="s">
        <v>25</v>
      </c>
      <c r="C16" s="11" t="s">
        <v>6</v>
      </c>
      <c r="D16" s="12" t="s">
        <v>105</v>
      </c>
      <c r="E16" s="47">
        <v>81310.44</v>
      </c>
      <c r="F16" s="30">
        <v>7869.87</v>
      </c>
      <c r="G16" s="31">
        <f t="shared" si="0"/>
        <v>89180.31</v>
      </c>
    </row>
    <row r="17" spans="1:7" ht="28.5" customHeight="1">
      <c r="A17" s="29" t="s">
        <v>103</v>
      </c>
      <c r="B17" s="11" t="s">
        <v>25</v>
      </c>
      <c r="C17" s="11" t="s">
        <v>97</v>
      </c>
      <c r="D17" s="12" t="s">
        <v>129</v>
      </c>
      <c r="E17" s="47">
        <f>9630+44726.56</f>
        <v>54356.56</v>
      </c>
      <c r="F17" s="30">
        <v>5902.4</v>
      </c>
      <c r="G17" s="31">
        <f t="shared" si="0"/>
        <v>60258.96</v>
      </c>
    </row>
    <row r="18" spans="1:7" ht="28.5" customHeight="1">
      <c r="A18" s="29" t="s">
        <v>104</v>
      </c>
      <c r="B18" s="11" t="s">
        <v>25</v>
      </c>
      <c r="C18" s="11" t="s">
        <v>6</v>
      </c>
      <c r="D18" s="12" t="s">
        <v>10</v>
      </c>
      <c r="E18" s="47">
        <f>5885+66094.45</f>
        <v>71979.45</v>
      </c>
      <c r="F18" s="30">
        <v>7869.87</v>
      </c>
      <c r="G18" s="31">
        <f t="shared" si="0"/>
        <v>79849.31999999999</v>
      </c>
    </row>
    <row r="19" spans="1:7" ht="28.5" customHeight="1">
      <c r="A19" s="29" t="s">
        <v>96</v>
      </c>
      <c r="B19" s="11" t="s">
        <v>33</v>
      </c>
      <c r="C19" s="11" t="s">
        <v>97</v>
      </c>
      <c r="D19" s="12" t="s">
        <v>12</v>
      </c>
      <c r="E19" s="47">
        <v>47348.89</v>
      </c>
      <c r="F19" s="30">
        <v>3541.44</v>
      </c>
      <c r="G19" s="31">
        <f t="shared" si="0"/>
        <v>50890.33</v>
      </c>
    </row>
    <row r="20" spans="1:7" ht="28.5" customHeight="1">
      <c r="A20" s="29" t="s">
        <v>90</v>
      </c>
      <c r="B20" s="11" t="s">
        <v>33</v>
      </c>
      <c r="C20" s="11" t="s">
        <v>6</v>
      </c>
      <c r="D20" s="12" t="s">
        <v>12</v>
      </c>
      <c r="E20" s="47">
        <f>2140+70331.42</f>
        <v>72471.42</v>
      </c>
      <c r="F20" s="30">
        <v>7082.88</v>
      </c>
      <c r="G20" s="31">
        <f t="shared" si="0"/>
        <v>79554.3</v>
      </c>
    </row>
    <row r="21" spans="1:7" ht="25.5" customHeight="1">
      <c r="A21" s="29" t="s">
        <v>52</v>
      </c>
      <c r="B21" s="11" t="s">
        <v>53</v>
      </c>
      <c r="C21" s="11" t="s">
        <v>6</v>
      </c>
      <c r="D21" s="12" t="s">
        <v>12</v>
      </c>
      <c r="E21" s="47">
        <v>71876.09</v>
      </c>
      <c r="F21" s="30">
        <v>7869.87</v>
      </c>
      <c r="G21" s="31">
        <f t="shared" si="0"/>
        <v>79745.95999999999</v>
      </c>
    </row>
    <row r="22" spans="1:7" ht="25.5" customHeight="1">
      <c r="A22" s="29" t="s">
        <v>64</v>
      </c>
      <c r="B22" s="11" t="s">
        <v>53</v>
      </c>
      <c r="C22" s="11" t="s">
        <v>6</v>
      </c>
      <c r="D22" s="12" t="s">
        <v>12</v>
      </c>
      <c r="E22" s="47">
        <v>70638.79</v>
      </c>
      <c r="F22" s="30">
        <v>7869.87</v>
      </c>
      <c r="G22" s="31">
        <f t="shared" si="0"/>
        <v>78508.65999999999</v>
      </c>
    </row>
    <row r="23" spans="1:7" ht="25.5" customHeight="1">
      <c r="A23" s="29" t="s">
        <v>51</v>
      </c>
      <c r="B23" s="11" t="s">
        <v>9</v>
      </c>
      <c r="C23" s="11" t="s">
        <v>8</v>
      </c>
      <c r="D23" s="12" t="s">
        <v>12</v>
      </c>
      <c r="E23" s="47">
        <v>70670.09</v>
      </c>
      <c r="F23" s="30">
        <v>7869.87</v>
      </c>
      <c r="G23" s="31">
        <f t="shared" si="0"/>
        <v>78539.95999999999</v>
      </c>
    </row>
    <row r="24" spans="1:7" ht="25.5" customHeight="1">
      <c r="A24" s="29" t="s">
        <v>56</v>
      </c>
      <c r="B24" s="11" t="s">
        <v>9</v>
      </c>
      <c r="C24" s="11" t="s">
        <v>6</v>
      </c>
      <c r="D24" s="12" t="s">
        <v>15</v>
      </c>
      <c r="E24" s="47">
        <v>74664.46</v>
      </c>
      <c r="F24" s="30">
        <v>7869.87</v>
      </c>
      <c r="G24" s="31">
        <f t="shared" si="0"/>
        <v>82534.33</v>
      </c>
    </row>
    <row r="25" spans="1:7" ht="36" customHeight="1">
      <c r="A25" s="29" t="s">
        <v>59</v>
      </c>
      <c r="B25" s="11" t="s">
        <v>9</v>
      </c>
      <c r="C25" s="11" t="s">
        <v>8</v>
      </c>
      <c r="D25" s="12" t="s">
        <v>12</v>
      </c>
      <c r="E25" s="47">
        <v>70885.73</v>
      </c>
      <c r="F25" s="30">
        <v>7869.87</v>
      </c>
      <c r="G25" s="31">
        <f t="shared" si="0"/>
        <v>78755.59999999999</v>
      </c>
    </row>
    <row r="26" spans="1:7" ht="36" customHeight="1">
      <c r="A26" s="29" t="s">
        <v>63</v>
      </c>
      <c r="B26" s="11" t="s">
        <v>9</v>
      </c>
      <c r="C26" s="11" t="s">
        <v>8</v>
      </c>
      <c r="D26" s="12" t="s">
        <v>12</v>
      </c>
      <c r="E26" s="47">
        <v>70002.14</v>
      </c>
      <c r="F26" s="30">
        <v>7869.87</v>
      </c>
      <c r="G26" s="31">
        <f t="shared" si="0"/>
        <v>77872.01</v>
      </c>
    </row>
    <row r="27" spans="1:7" ht="36" customHeight="1">
      <c r="A27" s="29" t="s">
        <v>66</v>
      </c>
      <c r="B27" s="11" t="s">
        <v>9</v>
      </c>
      <c r="C27" s="11" t="s">
        <v>8</v>
      </c>
      <c r="D27" s="12" t="s">
        <v>12</v>
      </c>
      <c r="E27" s="47">
        <v>70002.14</v>
      </c>
      <c r="F27" s="30">
        <v>7869.87</v>
      </c>
      <c r="G27" s="31">
        <f t="shared" si="0"/>
        <v>77872.01</v>
      </c>
    </row>
    <row r="28" spans="1:7" ht="36" customHeight="1">
      <c r="A28" s="29" t="s">
        <v>67</v>
      </c>
      <c r="B28" s="11" t="s">
        <v>9</v>
      </c>
      <c r="C28" s="11" t="s">
        <v>8</v>
      </c>
      <c r="D28" s="12" t="s">
        <v>16</v>
      </c>
      <c r="E28" s="47">
        <v>74127.32</v>
      </c>
      <c r="F28" s="30">
        <v>7869.87</v>
      </c>
      <c r="G28" s="31">
        <f t="shared" si="0"/>
        <v>81997.19</v>
      </c>
    </row>
    <row r="29" spans="1:7" ht="36" customHeight="1">
      <c r="A29" s="29" t="s">
        <v>70</v>
      </c>
      <c r="B29" s="11" t="s">
        <v>9</v>
      </c>
      <c r="C29" s="11" t="s">
        <v>8</v>
      </c>
      <c r="D29" s="12" t="s">
        <v>12</v>
      </c>
      <c r="E29" s="47">
        <v>47465.61</v>
      </c>
      <c r="F29" s="30">
        <v>5249.2</v>
      </c>
      <c r="G29" s="31">
        <f t="shared" si="0"/>
        <v>52714.81</v>
      </c>
    </row>
    <row r="30" spans="1:7" ht="36" customHeight="1">
      <c r="A30" s="29" t="s">
        <v>72</v>
      </c>
      <c r="B30" s="11" t="s">
        <v>9</v>
      </c>
      <c r="C30" s="11" t="s">
        <v>6</v>
      </c>
      <c r="D30" s="12" t="s">
        <v>12</v>
      </c>
      <c r="E30" s="47">
        <v>74664.58</v>
      </c>
      <c r="F30" s="30">
        <v>7869.87</v>
      </c>
      <c r="G30" s="31">
        <f t="shared" si="0"/>
        <v>82534.45</v>
      </c>
    </row>
    <row r="31" spans="1:7" ht="36" customHeight="1">
      <c r="A31" s="29" t="s">
        <v>82</v>
      </c>
      <c r="B31" s="11" t="s">
        <v>9</v>
      </c>
      <c r="C31" s="11" t="s">
        <v>8</v>
      </c>
      <c r="D31" s="12" t="s">
        <v>16</v>
      </c>
      <c r="E31" s="47">
        <v>70002.14</v>
      </c>
      <c r="F31" s="30">
        <v>7869.87</v>
      </c>
      <c r="G31" s="31">
        <f t="shared" si="0"/>
        <v>77872.01</v>
      </c>
    </row>
    <row r="32" spans="1:7" ht="36" customHeight="1">
      <c r="A32" s="29" t="s">
        <v>91</v>
      </c>
      <c r="B32" s="11" t="s">
        <v>9</v>
      </c>
      <c r="C32" s="11" t="s">
        <v>6</v>
      </c>
      <c r="D32" s="12" t="s">
        <v>12</v>
      </c>
      <c r="E32" s="47">
        <v>74664.46</v>
      </c>
      <c r="F32" s="30">
        <v>7869.87</v>
      </c>
      <c r="G32" s="31">
        <f t="shared" si="0"/>
        <v>82534.33</v>
      </c>
    </row>
    <row r="33" spans="1:7" ht="36" customHeight="1">
      <c r="A33" s="29" t="s">
        <v>128</v>
      </c>
      <c r="B33" s="11" t="s">
        <v>9</v>
      </c>
      <c r="C33" s="11" t="s">
        <v>8</v>
      </c>
      <c r="D33" s="12" t="s">
        <v>10</v>
      </c>
      <c r="E33" s="47">
        <v>61709.31</v>
      </c>
      <c r="F33" s="30">
        <v>7869.87</v>
      </c>
      <c r="G33" s="31">
        <f t="shared" si="0"/>
        <v>69579.18</v>
      </c>
    </row>
    <row r="34" spans="1:7" ht="36" customHeight="1">
      <c r="A34" s="29" t="s">
        <v>60</v>
      </c>
      <c r="B34" s="11" t="s">
        <v>61</v>
      </c>
      <c r="C34" s="11" t="s">
        <v>6</v>
      </c>
      <c r="D34" s="12" t="s">
        <v>12</v>
      </c>
      <c r="E34" s="47">
        <f>723+63812.45</f>
        <v>64535.45</v>
      </c>
      <c r="F34" s="30">
        <v>7869.87</v>
      </c>
      <c r="G34" s="31">
        <f t="shared" si="0"/>
        <v>72405.31999999999</v>
      </c>
    </row>
    <row r="35" spans="1:7" ht="36" customHeight="1">
      <c r="A35" s="29" t="s">
        <v>102</v>
      </c>
      <c r="B35" s="11" t="s">
        <v>61</v>
      </c>
      <c r="C35" s="11" t="s">
        <v>8</v>
      </c>
      <c r="D35" s="12" t="s">
        <v>12</v>
      </c>
      <c r="E35" s="47">
        <v>70697.63</v>
      </c>
      <c r="F35" s="30">
        <v>7106.49</v>
      </c>
      <c r="G35" s="31">
        <f t="shared" si="0"/>
        <v>77804.12000000001</v>
      </c>
    </row>
    <row r="36" spans="1:7" ht="36" customHeight="1">
      <c r="A36" s="29" t="s">
        <v>80</v>
      </c>
      <c r="B36" s="11" t="s">
        <v>61</v>
      </c>
      <c r="C36" s="11" t="s">
        <v>97</v>
      </c>
      <c r="D36" s="12" t="s">
        <v>12</v>
      </c>
      <c r="E36" s="47">
        <f>7143+94925.61</f>
        <v>102068.61</v>
      </c>
      <c r="F36" s="30">
        <v>7869.87</v>
      </c>
      <c r="G36" s="31">
        <f t="shared" si="0"/>
        <v>109938.48</v>
      </c>
    </row>
    <row r="37" spans="1:7" ht="36" customHeight="1">
      <c r="A37" s="29" t="s">
        <v>78</v>
      </c>
      <c r="B37" s="11" t="s">
        <v>7</v>
      </c>
      <c r="C37" s="11" t="s">
        <v>97</v>
      </c>
      <c r="D37" s="12" t="s">
        <v>12</v>
      </c>
      <c r="E37" s="47">
        <v>96431.79</v>
      </c>
      <c r="F37" s="30">
        <v>7869.87</v>
      </c>
      <c r="G37" s="31">
        <f t="shared" si="0"/>
        <v>104301.65999999999</v>
      </c>
    </row>
    <row r="38" spans="1:7" ht="36" customHeight="1">
      <c r="A38" s="29" t="s">
        <v>79</v>
      </c>
      <c r="B38" s="11" t="s">
        <v>7</v>
      </c>
      <c r="C38" s="11" t="s">
        <v>8</v>
      </c>
      <c r="D38" s="12" t="s">
        <v>12</v>
      </c>
      <c r="E38" s="47">
        <v>70002.14</v>
      </c>
      <c r="F38" s="30">
        <v>7869.87</v>
      </c>
      <c r="G38" s="31">
        <f t="shared" si="0"/>
        <v>77872.01</v>
      </c>
    </row>
    <row r="39" spans="1:7" ht="36" customHeight="1">
      <c r="A39" s="29" t="s">
        <v>81</v>
      </c>
      <c r="B39" s="11" t="s">
        <v>7</v>
      </c>
      <c r="C39" s="11" t="s">
        <v>6</v>
      </c>
      <c r="D39" s="12" t="s">
        <v>12</v>
      </c>
      <c r="E39" s="47">
        <v>73047.91</v>
      </c>
      <c r="F39" s="30">
        <v>7869.87</v>
      </c>
      <c r="G39" s="31">
        <f t="shared" si="0"/>
        <v>80917.78</v>
      </c>
    </row>
    <row r="40" spans="1:7" ht="36" customHeight="1">
      <c r="A40" s="29" t="s">
        <v>86</v>
      </c>
      <c r="B40" s="11" t="s">
        <v>7</v>
      </c>
      <c r="C40" s="11" t="s">
        <v>8</v>
      </c>
      <c r="D40" s="12" t="s">
        <v>12</v>
      </c>
      <c r="E40" s="47">
        <v>67559.21</v>
      </c>
      <c r="F40" s="30">
        <v>7869.87</v>
      </c>
      <c r="G40" s="31">
        <f t="shared" si="0"/>
        <v>75429.08</v>
      </c>
    </row>
    <row r="41" spans="1:7" ht="36" customHeight="1">
      <c r="A41" s="29" t="s">
        <v>88</v>
      </c>
      <c r="B41" s="11" t="s">
        <v>7</v>
      </c>
      <c r="C41" s="11" t="s">
        <v>6</v>
      </c>
      <c r="D41" s="12" t="s">
        <v>12</v>
      </c>
      <c r="E41" s="47">
        <v>73048.03</v>
      </c>
      <c r="F41" s="30">
        <v>7869.87</v>
      </c>
      <c r="G41" s="31">
        <f t="shared" si="0"/>
        <v>80917.9</v>
      </c>
    </row>
    <row r="42" spans="1:7" ht="36" customHeight="1">
      <c r="A42" s="29" t="s">
        <v>95</v>
      </c>
      <c r="B42" s="11" t="s">
        <v>7</v>
      </c>
      <c r="C42" s="11" t="s">
        <v>6</v>
      </c>
      <c r="D42" s="12" t="s">
        <v>12</v>
      </c>
      <c r="E42" s="47">
        <v>72618.53</v>
      </c>
      <c r="F42" s="30">
        <v>7869.87</v>
      </c>
      <c r="G42" s="31">
        <f t="shared" si="0"/>
        <v>80488.4</v>
      </c>
    </row>
    <row r="43" spans="1:7" ht="36" customHeight="1">
      <c r="A43" s="29" t="s">
        <v>43</v>
      </c>
      <c r="B43" s="11" t="s">
        <v>44</v>
      </c>
      <c r="C43" s="11" t="s">
        <v>6</v>
      </c>
      <c r="D43" s="12" t="s">
        <v>12</v>
      </c>
      <c r="E43" s="47">
        <f>4280.4+85121.11</f>
        <v>89401.51</v>
      </c>
      <c r="F43" s="30">
        <v>7869.87</v>
      </c>
      <c r="G43" s="31">
        <f aca="true" t="shared" si="1" ref="G43:G64">E43+F43</f>
        <v>97271.37999999999</v>
      </c>
    </row>
    <row r="44" spans="1:7" ht="36" customHeight="1">
      <c r="A44" s="29" t="s">
        <v>57</v>
      </c>
      <c r="B44" s="11" t="s">
        <v>25</v>
      </c>
      <c r="C44" s="11" t="s">
        <v>6</v>
      </c>
      <c r="D44" s="12" t="s">
        <v>12</v>
      </c>
      <c r="E44" s="47">
        <v>73487.3</v>
      </c>
      <c r="F44" s="30">
        <v>7869.87</v>
      </c>
      <c r="G44" s="31">
        <f t="shared" si="1"/>
        <v>81357.17</v>
      </c>
    </row>
    <row r="45" spans="1:7" ht="36" customHeight="1">
      <c r="A45" s="29" t="s">
        <v>65</v>
      </c>
      <c r="B45" s="11" t="s">
        <v>44</v>
      </c>
      <c r="C45" s="11" t="s">
        <v>8</v>
      </c>
      <c r="D45" s="12" t="s">
        <v>12</v>
      </c>
      <c r="E45" s="47">
        <v>78035.88</v>
      </c>
      <c r="F45" s="30">
        <v>7869.87</v>
      </c>
      <c r="G45" s="31">
        <f t="shared" si="1"/>
        <v>85905.75</v>
      </c>
    </row>
    <row r="46" spans="1:7" ht="36" customHeight="1">
      <c r="A46" s="29" t="s">
        <v>68</v>
      </c>
      <c r="B46" s="11" t="s">
        <v>25</v>
      </c>
      <c r="C46" s="11" t="s">
        <v>8</v>
      </c>
      <c r="D46" s="12" t="s">
        <v>12</v>
      </c>
      <c r="E46" s="47">
        <f>761.42+72804.04</f>
        <v>73565.45999999999</v>
      </c>
      <c r="F46" s="30">
        <v>7869.87</v>
      </c>
      <c r="G46" s="31">
        <f t="shared" si="1"/>
        <v>81435.32999999999</v>
      </c>
    </row>
    <row r="47" spans="1:7" ht="36" customHeight="1">
      <c r="A47" s="29" t="s">
        <v>71</v>
      </c>
      <c r="B47" s="11" t="s">
        <v>44</v>
      </c>
      <c r="C47" s="11" t="s">
        <v>8</v>
      </c>
      <c r="D47" s="12" t="s">
        <v>12</v>
      </c>
      <c r="E47" s="47">
        <v>73731.85</v>
      </c>
      <c r="F47" s="30">
        <v>7869.87</v>
      </c>
      <c r="G47" s="31">
        <f t="shared" si="1"/>
        <v>81601.72</v>
      </c>
    </row>
    <row r="48" spans="1:7" ht="36" customHeight="1">
      <c r="A48" s="29" t="s">
        <v>89</v>
      </c>
      <c r="B48" s="11" t="s">
        <v>44</v>
      </c>
      <c r="C48" s="11" t="s">
        <v>6</v>
      </c>
      <c r="D48" s="12" t="s">
        <v>15</v>
      </c>
      <c r="E48" s="47">
        <v>73731.83</v>
      </c>
      <c r="F48" s="30">
        <v>7869.87</v>
      </c>
      <c r="G48" s="31">
        <f t="shared" si="1"/>
        <v>81601.7</v>
      </c>
    </row>
    <row r="49" spans="1:7" ht="36" customHeight="1">
      <c r="A49" s="29" t="s">
        <v>92</v>
      </c>
      <c r="B49" s="11" t="s">
        <v>44</v>
      </c>
      <c r="C49" s="11" t="s">
        <v>8</v>
      </c>
      <c r="D49" s="12" t="s">
        <v>12</v>
      </c>
      <c r="E49" s="47">
        <f>3210+76543.61</f>
        <v>79753.61</v>
      </c>
      <c r="F49" s="30">
        <v>7869.87</v>
      </c>
      <c r="G49" s="31">
        <f t="shared" si="1"/>
        <v>87623.48</v>
      </c>
    </row>
    <row r="50" spans="1:7" ht="36" customHeight="1">
      <c r="A50" s="29" t="s">
        <v>46</v>
      </c>
      <c r="B50" s="11" t="s">
        <v>47</v>
      </c>
      <c r="C50" s="11" t="s">
        <v>6</v>
      </c>
      <c r="D50" s="12" t="s">
        <v>12</v>
      </c>
      <c r="E50" s="47">
        <v>79297.01</v>
      </c>
      <c r="F50" s="30">
        <v>7869.87</v>
      </c>
      <c r="G50" s="31">
        <f t="shared" si="1"/>
        <v>87166.87999999999</v>
      </c>
    </row>
    <row r="51" spans="1:7" ht="36" customHeight="1">
      <c r="A51" s="29" t="s">
        <v>48</v>
      </c>
      <c r="B51" s="11" t="s">
        <v>47</v>
      </c>
      <c r="C51" s="11" t="s">
        <v>97</v>
      </c>
      <c r="D51" s="12" t="s">
        <v>12</v>
      </c>
      <c r="E51" s="47">
        <v>102434.67</v>
      </c>
      <c r="F51" s="30">
        <v>7869.87</v>
      </c>
      <c r="G51" s="31">
        <f t="shared" si="1"/>
        <v>110304.54</v>
      </c>
    </row>
    <row r="52" spans="1:7" ht="36" customHeight="1">
      <c r="A52" s="29" t="s">
        <v>93</v>
      </c>
      <c r="B52" s="11" t="s">
        <v>47</v>
      </c>
      <c r="C52" s="11" t="s">
        <v>6</v>
      </c>
      <c r="D52" s="12" t="s">
        <v>12</v>
      </c>
      <c r="E52" s="47">
        <v>71729.44</v>
      </c>
      <c r="F52" s="30">
        <v>7869.87</v>
      </c>
      <c r="G52" s="31">
        <f t="shared" si="1"/>
        <v>79599.31</v>
      </c>
    </row>
    <row r="53" spans="1:7" ht="36" customHeight="1">
      <c r="A53" s="29" t="s">
        <v>49</v>
      </c>
      <c r="B53" s="11" t="s">
        <v>50</v>
      </c>
      <c r="C53" s="11" t="s">
        <v>8</v>
      </c>
      <c r="D53" s="12" t="s">
        <v>14</v>
      </c>
      <c r="E53" s="47">
        <v>70436.99</v>
      </c>
      <c r="F53" s="30">
        <v>7869.87</v>
      </c>
      <c r="G53" s="31">
        <f t="shared" si="1"/>
        <v>78306.86</v>
      </c>
    </row>
    <row r="54" spans="1:7" ht="36" customHeight="1">
      <c r="A54" s="29" t="s">
        <v>74</v>
      </c>
      <c r="B54" s="11" t="s">
        <v>50</v>
      </c>
      <c r="C54" s="11" t="s">
        <v>8</v>
      </c>
      <c r="D54" s="12" t="s">
        <v>16</v>
      </c>
      <c r="E54" s="47">
        <v>70002.14</v>
      </c>
      <c r="F54" s="30">
        <v>7869.87</v>
      </c>
      <c r="G54" s="31">
        <f t="shared" si="1"/>
        <v>77872.01</v>
      </c>
    </row>
    <row r="55" spans="1:7" ht="36" customHeight="1">
      <c r="A55" s="29" t="s">
        <v>75</v>
      </c>
      <c r="B55" s="11" t="s">
        <v>50</v>
      </c>
      <c r="C55" s="11" t="s">
        <v>8</v>
      </c>
      <c r="D55" s="12" t="s">
        <v>12</v>
      </c>
      <c r="E55" s="47">
        <v>73048.05</v>
      </c>
      <c r="F55" s="30">
        <v>7869.87</v>
      </c>
      <c r="G55" s="31">
        <f t="shared" si="1"/>
        <v>80917.92</v>
      </c>
    </row>
    <row r="56" spans="1:7" ht="36" customHeight="1">
      <c r="A56" s="29" t="s">
        <v>76</v>
      </c>
      <c r="B56" s="11" t="s">
        <v>50</v>
      </c>
      <c r="C56" s="11" t="s">
        <v>8</v>
      </c>
      <c r="D56" s="12" t="s">
        <v>12</v>
      </c>
      <c r="E56" s="47">
        <f>3210+70052.19</f>
        <v>73262.19</v>
      </c>
      <c r="F56" s="30">
        <v>7869.87</v>
      </c>
      <c r="G56" s="31">
        <f t="shared" si="1"/>
        <v>81132.06</v>
      </c>
    </row>
    <row r="57" spans="1:7" ht="36" customHeight="1">
      <c r="A57" s="29" t="s">
        <v>77</v>
      </c>
      <c r="B57" s="11" t="s">
        <v>50</v>
      </c>
      <c r="C57" s="11" t="s">
        <v>8</v>
      </c>
      <c r="D57" s="12" t="s">
        <v>16</v>
      </c>
      <c r="E57" s="47">
        <v>70436.99</v>
      </c>
      <c r="F57" s="30">
        <v>7869.87</v>
      </c>
      <c r="G57" s="31">
        <f t="shared" si="1"/>
        <v>78306.86</v>
      </c>
    </row>
    <row r="58" spans="1:7" ht="36" customHeight="1">
      <c r="A58" s="29" t="s">
        <v>83</v>
      </c>
      <c r="B58" s="11" t="s">
        <v>50</v>
      </c>
      <c r="C58" s="11" t="s">
        <v>6</v>
      </c>
      <c r="D58" s="12" t="s">
        <v>12</v>
      </c>
      <c r="E58" s="47">
        <v>72999.29</v>
      </c>
      <c r="F58" s="30">
        <v>7869.87</v>
      </c>
      <c r="G58" s="31">
        <f t="shared" si="1"/>
        <v>80869.15999999999</v>
      </c>
    </row>
    <row r="59" spans="1:7" ht="36" customHeight="1">
      <c r="A59" s="29" t="s">
        <v>84</v>
      </c>
      <c r="B59" s="11" t="s">
        <v>50</v>
      </c>
      <c r="C59" s="11" t="s">
        <v>8</v>
      </c>
      <c r="D59" s="12" t="s">
        <v>12</v>
      </c>
      <c r="E59" s="47">
        <v>70388.6</v>
      </c>
      <c r="F59" s="30">
        <v>7869.87</v>
      </c>
      <c r="G59" s="31">
        <f t="shared" si="1"/>
        <v>78258.47</v>
      </c>
    </row>
    <row r="60" spans="1:7" ht="37.5" customHeight="1">
      <c r="A60" s="29" t="s">
        <v>85</v>
      </c>
      <c r="B60" s="11" t="s">
        <v>50</v>
      </c>
      <c r="C60" s="11" t="s">
        <v>6</v>
      </c>
      <c r="D60" s="12" t="s">
        <v>14</v>
      </c>
      <c r="E60" s="47">
        <f>1193+73392.14</f>
        <v>74585.14</v>
      </c>
      <c r="F60" s="30">
        <v>7869.87</v>
      </c>
      <c r="G60" s="31">
        <f t="shared" si="1"/>
        <v>82455.01</v>
      </c>
    </row>
    <row r="61" spans="1:7" ht="29.25" customHeight="1">
      <c r="A61" s="29" t="s">
        <v>94</v>
      </c>
      <c r="B61" s="11" t="s">
        <v>50</v>
      </c>
      <c r="C61" s="11" t="s">
        <v>97</v>
      </c>
      <c r="D61" s="12" t="s">
        <v>12</v>
      </c>
      <c r="E61" s="47">
        <v>68154.24</v>
      </c>
      <c r="F61" s="30">
        <v>5249.2</v>
      </c>
      <c r="G61" s="31">
        <f t="shared" si="1"/>
        <v>73403.44</v>
      </c>
    </row>
    <row r="62" spans="1:7" ht="29.25" customHeight="1">
      <c r="A62" s="29" t="s">
        <v>54</v>
      </c>
      <c r="B62" s="11" t="s">
        <v>55</v>
      </c>
      <c r="C62" s="11" t="s">
        <v>97</v>
      </c>
      <c r="D62" s="12" t="s">
        <v>12</v>
      </c>
      <c r="E62" s="47">
        <v>82840.82</v>
      </c>
      <c r="F62" s="30">
        <v>7869.87</v>
      </c>
      <c r="G62" s="31">
        <f t="shared" si="1"/>
        <v>90710.69</v>
      </c>
    </row>
    <row r="63" spans="1:7" ht="29.25" customHeight="1">
      <c r="A63" s="29" t="s">
        <v>69</v>
      </c>
      <c r="B63" s="11" t="s">
        <v>55</v>
      </c>
      <c r="C63" s="11" t="s">
        <v>6</v>
      </c>
      <c r="D63" s="12" t="s">
        <v>12</v>
      </c>
      <c r="E63" s="47">
        <v>71631.42</v>
      </c>
      <c r="F63" s="30">
        <v>7869.87</v>
      </c>
      <c r="G63" s="31">
        <f t="shared" si="1"/>
        <v>79501.29</v>
      </c>
    </row>
    <row r="64" spans="1:8" ht="37.5" customHeight="1">
      <c r="A64" s="29" t="s">
        <v>109</v>
      </c>
      <c r="B64" s="11" t="s">
        <v>7</v>
      </c>
      <c r="C64" s="11" t="s">
        <v>6</v>
      </c>
      <c r="D64" s="12" t="s">
        <v>16</v>
      </c>
      <c r="E64" s="47">
        <v>70948.25</v>
      </c>
      <c r="F64" s="30">
        <v>7869.87</v>
      </c>
      <c r="G64" s="31">
        <f t="shared" si="1"/>
        <v>78818.12</v>
      </c>
      <c r="H64" s="7"/>
    </row>
    <row r="65" ht="12.75">
      <c r="G65" s="8"/>
    </row>
    <row r="66" spans="6:7" ht="12.75">
      <c r="F66" s="49"/>
      <c r="G66" s="36"/>
    </row>
    <row r="67" ht="12.75">
      <c r="G67" s="36"/>
    </row>
    <row r="68" ht="12.75">
      <c r="G68" s="8"/>
    </row>
    <row r="69" ht="12.75">
      <c r="G69" s="8"/>
    </row>
    <row r="70" ht="12.75">
      <c r="G70" s="8"/>
    </row>
    <row r="71" ht="12.75">
      <c r="G71" s="8"/>
    </row>
    <row r="72" ht="12.75">
      <c r="G72" s="8"/>
    </row>
    <row r="73" ht="12.75">
      <c r="G73" s="8"/>
    </row>
    <row r="74" ht="12.75">
      <c r="G74" s="8"/>
    </row>
    <row r="75" ht="12.75">
      <c r="G75" s="8"/>
    </row>
    <row r="76" ht="12.75">
      <c r="G76" s="8"/>
    </row>
    <row r="77" ht="12.75">
      <c r="G77" s="8"/>
    </row>
    <row r="78" ht="12.75">
      <c r="G78" s="8"/>
    </row>
    <row r="79" ht="12.75">
      <c r="G79" s="8"/>
    </row>
    <row r="80" ht="12.75">
      <c r="G80" s="8"/>
    </row>
    <row r="81" ht="12.75">
      <c r="G81" s="8"/>
    </row>
    <row r="82" ht="12.75">
      <c r="G82" s="8"/>
    </row>
    <row r="83" ht="12.75">
      <c r="G83" s="8"/>
    </row>
    <row r="84" ht="12.75">
      <c r="G84" s="8"/>
    </row>
    <row r="85" ht="12.75">
      <c r="G85" s="8"/>
    </row>
    <row r="86" ht="12.75">
      <c r="G86" s="8"/>
    </row>
    <row r="87" ht="12.75">
      <c r="G87" s="8"/>
    </row>
    <row r="88" ht="12.75">
      <c r="G88" s="8"/>
    </row>
    <row r="89" ht="12.75">
      <c r="G89" s="8"/>
    </row>
    <row r="90" ht="12.75">
      <c r="G90" s="8"/>
    </row>
    <row r="91" ht="12.75">
      <c r="G91" s="8"/>
    </row>
    <row r="92" ht="12.75">
      <c r="G92" s="8"/>
    </row>
    <row r="93" ht="12.75">
      <c r="G93" s="8"/>
    </row>
    <row r="94" ht="12.75">
      <c r="G94" s="8"/>
    </row>
    <row r="95" ht="12.75">
      <c r="G95" s="8"/>
    </row>
    <row r="96" ht="12.75">
      <c r="G96" s="8"/>
    </row>
    <row r="97" ht="12.75">
      <c r="G97" s="8"/>
    </row>
    <row r="98" ht="12.75">
      <c r="G98" s="8"/>
    </row>
    <row r="99" ht="12.75">
      <c r="G99" s="8"/>
    </row>
    <row r="100" ht="12.75">
      <c r="G100" s="8"/>
    </row>
    <row r="101" ht="12.75">
      <c r="G101" s="8"/>
    </row>
    <row r="102" ht="12.75">
      <c r="G102" s="8"/>
    </row>
    <row r="103" ht="12.75">
      <c r="G103" s="8"/>
    </row>
    <row r="104" ht="12.75">
      <c r="G104" s="8"/>
    </row>
    <row r="105" ht="12.75">
      <c r="G105" s="8"/>
    </row>
    <row r="106" ht="12.75">
      <c r="G106" s="8"/>
    </row>
    <row r="107" ht="12.75">
      <c r="G107" s="8"/>
    </row>
    <row r="108" ht="12.75">
      <c r="G108" s="8"/>
    </row>
    <row r="109" ht="12.75">
      <c r="G109" s="8"/>
    </row>
    <row r="110" ht="12.75">
      <c r="G110" s="8"/>
    </row>
    <row r="111" ht="12.75">
      <c r="G111" s="8"/>
    </row>
    <row r="112" ht="12.75">
      <c r="G112" s="8"/>
    </row>
    <row r="113" ht="12.75">
      <c r="G113" s="8"/>
    </row>
    <row r="114" ht="12.75">
      <c r="G114" s="8"/>
    </row>
    <row r="115" ht="12.75">
      <c r="G115" s="8"/>
    </row>
    <row r="116" ht="12.75">
      <c r="G116" s="8"/>
    </row>
    <row r="117" ht="12.75">
      <c r="G117" s="8"/>
    </row>
    <row r="118" ht="12.75">
      <c r="G118" s="8"/>
    </row>
    <row r="119" ht="12.75">
      <c r="G119" s="8"/>
    </row>
    <row r="120" ht="12.75">
      <c r="G120" s="8"/>
    </row>
    <row r="121" ht="12.75">
      <c r="G121" s="8"/>
    </row>
    <row r="122" ht="12.75">
      <c r="G122" s="8"/>
    </row>
    <row r="123" ht="12.75">
      <c r="G123" s="8"/>
    </row>
    <row r="124" ht="12.75">
      <c r="G124" s="8"/>
    </row>
    <row r="125" ht="12.75">
      <c r="G125" s="8"/>
    </row>
    <row r="126" ht="12.75">
      <c r="G126" s="8"/>
    </row>
    <row r="127" ht="12.75">
      <c r="G127" s="8"/>
    </row>
    <row r="128" ht="12.75">
      <c r="G128" s="8"/>
    </row>
    <row r="129" ht="12.75">
      <c r="G129" s="8"/>
    </row>
    <row r="130" ht="12.75">
      <c r="G130" s="8"/>
    </row>
    <row r="131" ht="12.75">
      <c r="G131" s="8"/>
    </row>
    <row r="132" ht="12.75">
      <c r="G132" s="8"/>
    </row>
    <row r="133" ht="12.75">
      <c r="G133" s="8"/>
    </row>
    <row r="134" ht="12.75">
      <c r="G134" s="8"/>
    </row>
    <row r="135" ht="12.75">
      <c r="G135" s="8"/>
    </row>
    <row r="136" ht="12.75">
      <c r="G136" s="8"/>
    </row>
    <row r="137" ht="12.75">
      <c r="G137" s="8"/>
    </row>
    <row r="138" ht="12.75">
      <c r="G138" s="8"/>
    </row>
    <row r="139" ht="12.75">
      <c r="G139" s="8"/>
    </row>
    <row r="140" ht="12.75">
      <c r="G140" s="8"/>
    </row>
    <row r="141" ht="12.75">
      <c r="G141" s="8"/>
    </row>
    <row r="142" ht="12.75">
      <c r="G142" s="8"/>
    </row>
    <row r="143" ht="12.75">
      <c r="G143" s="8"/>
    </row>
    <row r="144" ht="12.75">
      <c r="G144" s="8"/>
    </row>
    <row r="145" ht="12.75">
      <c r="G145" s="8"/>
    </row>
    <row r="146" ht="12.75">
      <c r="G146" s="8"/>
    </row>
    <row r="147" ht="12.75">
      <c r="G147" s="8"/>
    </row>
    <row r="148" ht="12.75">
      <c r="G148" s="8"/>
    </row>
    <row r="149" ht="12.75">
      <c r="G149" s="8"/>
    </row>
    <row r="150" ht="12.75">
      <c r="G150" s="8"/>
    </row>
    <row r="151" ht="12.75">
      <c r="G151" s="8"/>
    </row>
    <row r="152" ht="12.75">
      <c r="G152" s="8"/>
    </row>
    <row r="153" ht="12.75">
      <c r="G153" s="8"/>
    </row>
    <row r="154" ht="12.75">
      <c r="G154" s="8"/>
    </row>
    <row r="155" ht="12.75">
      <c r="G155" s="8"/>
    </row>
    <row r="156" ht="12.75">
      <c r="G156" s="8"/>
    </row>
    <row r="157" ht="12.75">
      <c r="G157" s="8"/>
    </row>
    <row r="158" ht="12.75">
      <c r="G158" s="8"/>
    </row>
    <row r="159" ht="12.75">
      <c r="G159" s="8"/>
    </row>
    <row r="160" ht="12.75">
      <c r="G160" s="8"/>
    </row>
    <row r="161" ht="12.75">
      <c r="G161" s="8"/>
    </row>
    <row r="162" ht="12.75">
      <c r="G162" s="8"/>
    </row>
    <row r="163" ht="12.75">
      <c r="G163" s="8"/>
    </row>
    <row r="164" ht="12.75">
      <c r="G164" s="8"/>
    </row>
    <row r="165" ht="12.75">
      <c r="G165" s="8"/>
    </row>
    <row r="166" ht="12.75">
      <c r="G166" s="8"/>
    </row>
    <row r="167" ht="12.75">
      <c r="G167" s="8"/>
    </row>
    <row r="168" ht="12.75">
      <c r="G168" s="8"/>
    </row>
    <row r="169" ht="12.75">
      <c r="G169" s="8"/>
    </row>
    <row r="170" ht="12.75">
      <c r="G170" s="8"/>
    </row>
    <row r="171" ht="12.75">
      <c r="G171" s="8"/>
    </row>
    <row r="172" ht="12.75">
      <c r="G172" s="8"/>
    </row>
    <row r="173" ht="12.75">
      <c r="G173" s="8"/>
    </row>
    <row r="174" ht="12.75">
      <c r="G174" s="8"/>
    </row>
    <row r="175" ht="12.75">
      <c r="G175" s="8"/>
    </row>
    <row r="176" ht="12.75">
      <c r="G176" s="8"/>
    </row>
    <row r="177" ht="12.75">
      <c r="G177" s="8"/>
    </row>
    <row r="178" ht="12.75">
      <c r="G178" s="8"/>
    </row>
    <row r="179" ht="12.75">
      <c r="G179" s="8"/>
    </row>
    <row r="180" ht="12.75">
      <c r="G180" s="8"/>
    </row>
    <row r="181" ht="12.75">
      <c r="G181" s="8"/>
    </row>
    <row r="182" ht="12.75">
      <c r="G182" s="8"/>
    </row>
    <row r="183" ht="12.75">
      <c r="G183" s="8"/>
    </row>
    <row r="184" ht="12.75">
      <c r="G184" s="8"/>
    </row>
    <row r="185" ht="12.75">
      <c r="G185" s="8"/>
    </row>
    <row r="186" ht="12.75">
      <c r="G186" s="8"/>
    </row>
    <row r="187" ht="12.75">
      <c r="G187" s="8"/>
    </row>
    <row r="188" ht="12.75">
      <c r="G188" s="8"/>
    </row>
    <row r="189" ht="12.75">
      <c r="G189" s="8"/>
    </row>
    <row r="190" ht="12.75">
      <c r="G190" s="8"/>
    </row>
    <row r="191" ht="12.75">
      <c r="G191" s="8"/>
    </row>
    <row r="192" ht="12.75">
      <c r="G192" s="8"/>
    </row>
    <row r="193" ht="12.75">
      <c r="G193" s="8"/>
    </row>
    <row r="194" ht="12.75">
      <c r="G194" s="8"/>
    </row>
    <row r="195" ht="12.75">
      <c r="G195" s="8"/>
    </row>
    <row r="196" ht="12.75">
      <c r="G196" s="8"/>
    </row>
    <row r="197" ht="12.75">
      <c r="G197" s="8"/>
    </row>
    <row r="198" ht="12.75">
      <c r="G198" s="8"/>
    </row>
    <row r="199" ht="12.75">
      <c r="G199" s="8"/>
    </row>
    <row r="200" ht="12.75">
      <c r="G200" s="8"/>
    </row>
    <row r="201" ht="12.75">
      <c r="G201" s="8"/>
    </row>
    <row r="202" ht="12.75">
      <c r="G202" s="8"/>
    </row>
    <row r="203" ht="12.75">
      <c r="G203" s="8"/>
    </row>
    <row r="204" ht="12.75">
      <c r="G204" s="8"/>
    </row>
    <row r="205" ht="12.75">
      <c r="G205" s="8"/>
    </row>
    <row r="206" ht="12.75">
      <c r="G206" s="8"/>
    </row>
    <row r="207" ht="12.75">
      <c r="G207" s="8"/>
    </row>
    <row r="208" ht="12.75">
      <c r="G208" s="8"/>
    </row>
    <row r="209" ht="12.75">
      <c r="G209" s="8"/>
    </row>
    <row r="210" ht="12.75">
      <c r="G210" s="8"/>
    </row>
    <row r="211" ht="12.75">
      <c r="G211" s="8"/>
    </row>
    <row r="212" ht="12.75">
      <c r="G212" s="8"/>
    </row>
    <row r="213" ht="12.75">
      <c r="G213" s="8"/>
    </row>
    <row r="214" ht="12.75">
      <c r="G214" s="8"/>
    </row>
    <row r="215" ht="12.75">
      <c r="G215" s="8"/>
    </row>
    <row r="216" ht="12.75">
      <c r="G216" s="8"/>
    </row>
    <row r="217" ht="12.75">
      <c r="G217" s="8"/>
    </row>
    <row r="218" ht="12.75">
      <c r="G218" s="8"/>
    </row>
    <row r="219" ht="12.75">
      <c r="G219" s="8"/>
    </row>
    <row r="220" ht="12.75">
      <c r="G220" s="8"/>
    </row>
    <row r="221" ht="12.75">
      <c r="G221" s="8"/>
    </row>
    <row r="222" ht="12.75">
      <c r="G222" s="8"/>
    </row>
    <row r="223" ht="12.75">
      <c r="G223" s="8"/>
    </row>
    <row r="224" ht="12.75">
      <c r="G224" s="8"/>
    </row>
    <row r="225" ht="12.75">
      <c r="G225" s="8"/>
    </row>
    <row r="226" ht="12.75">
      <c r="G226" s="8"/>
    </row>
    <row r="227" ht="12.75">
      <c r="G227" s="8"/>
    </row>
    <row r="228" ht="12.75">
      <c r="G228" s="8"/>
    </row>
    <row r="229" ht="12.75">
      <c r="G229" s="8"/>
    </row>
    <row r="230" ht="12.75">
      <c r="G230" s="8"/>
    </row>
    <row r="231" ht="12.75">
      <c r="G231" s="8"/>
    </row>
    <row r="232" ht="12.75">
      <c r="G232" s="8"/>
    </row>
    <row r="233" ht="12.75">
      <c r="G233" s="8"/>
    </row>
    <row r="234" ht="12.75">
      <c r="G234" s="8"/>
    </row>
    <row r="235" ht="12.75">
      <c r="G235" s="8"/>
    </row>
    <row r="236" ht="12.75">
      <c r="G236" s="8"/>
    </row>
    <row r="237" ht="12.75">
      <c r="G237" s="8"/>
    </row>
    <row r="238" ht="12.75">
      <c r="G238" s="8"/>
    </row>
    <row r="239" ht="12.75">
      <c r="G239" s="8"/>
    </row>
    <row r="240" ht="12.75">
      <c r="G240" s="8"/>
    </row>
    <row r="241" ht="12.75">
      <c r="G241" s="8"/>
    </row>
    <row r="242" ht="12.75">
      <c r="G242" s="8"/>
    </row>
    <row r="243" ht="12.75">
      <c r="G243" s="8"/>
    </row>
    <row r="244" ht="12.75">
      <c r="G244" s="8"/>
    </row>
    <row r="245" ht="12.75">
      <c r="G245" s="8"/>
    </row>
    <row r="246" ht="12.75">
      <c r="G246" s="8"/>
    </row>
    <row r="247" ht="12.75">
      <c r="G247" s="8"/>
    </row>
    <row r="248" ht="12.75">
      <c r="G248" s="8"/>
    </row>
    <row r="249" ht="12.75">
      <c r="G249" s="8"/>
    </row>
    <row r="250" ht="12.75">
      <c r="G250" s="8"/>
    </row>
    <row r="251" ht="12.75">
      <c r="G251" s="8"/>
    </row>
    <row r="252" ht="12.75">
      <c r="G252" s="8"/>
    </row>
    <row r="253" ht="12.75">
      <c r="G253" s="8"/>
    </row>
    <row r="254" ht="12.75">
      <c r="G254" s="8"/>
    </row>
    <row r="255" ht="12.75">
      <c r="G255" s="8"/>
    </row>
    <row r="256" ht="12.75">
      <c r="G256" s="8"/>
    </row>
    <row r="257" ht="12.75">
      <c r="G257" s="8"/>
    </row>
    <row r="258" ht="12.75">
      <c r="G258" s="8"/>
    </row>
    <row r="259" ht="12.75">
      <c r="G259" s="8"/>
    </row>
    <row r="260" ht="12.75">
      <c r="G260" s="8"/>
    </row>
    <row r="261" ht="12.75">
      <c r="G261" s="8"/>
    </row>
    <row r="262" ht="12.75">
      <c r="G262" s="8"/>
    </row>
    <row r="263" ht="12.75">
      <c r="G263" s="8"/>
    </row>
    <row r="264" ht="12.75">
      <c r="G264" s="8"/>
    </row>
    <row r="265" ht="12.75">
      <c r="G265" s="8"/>
    </row>
    <row r="266" ht="12.75">
      <c r="G266" s="8"/>
    </row>
    <row r="267" ht="12.75">
      <c r="G267" s="8"/>
    </row>
    <row r="268" ht="12.75">
      <c r="G268" s="8"/>
    </row>
    <row r="269" ht="12.75">
      <c r="G269" s="8"/>
    </row>
    <row r="270" ht="12.75">
      <c r="G270" s="8"/>
    </row>
    <row r="271" ht="12.75">
      <c r="G271" s="8"/>
    </row>
    <row r="272" ht="12.75">
      <c r="G272" s="8"/>
    </row>
    <row r="273" ht="12.75">
      <c r="G273" s="8"/>
    </row>
    <row r="274" ht="12.75">
      <c r="G274" s="8"/>
    </row>
    <row r="275" ht="12.75">
      <c r="G275" s="8"/>
    </row>
    <row r="276" ht="12.75">
      <c r="G276" s="8"/>
    </row>
    <row r="277" ht="12.75">
      <c r="G277" s="8"/>
    </row>
    <row r="278" ht="12.75">
      <c r="G278" s="8"/>
    </row>
    <row r="279" ht="12.75">
      <c r="G279" s="8"/>
    </row>
    <row r="280" ht="12.75">
      <c r="G280" s="8"/>
    </row>
    <row r="281" ht="12.75">
      <c r="G281" s="8"/>
    </row>
  </sheetData>
  <sheetProtection/>
  <mergeCells count="4">
    <mergeCell ref="A3:G3"/>
    <mergeCell ref="A4:G4"/>
    <mergeCell ref="A6:G6"/>
    <mergeCell ref="A9:G9"/>
  </mergeCells>
  <printOptions/>
  <pageMargins left="0.39" right="0.35" top="0.38" bottom="0.5" header="0.28" footer="0.3"/>
  <pageSetup horizontalDpi="600" verticalDpi="600" orientation="landscape" paperSize="9" r:id="rId3"/>
  <headerFooter alignWithMargins="0">
    <oddFooter>&amp;CPagina &amp;P di &amp;N</oddFooter>
  </headerFooter>
  <legacyDrawing r:id="rId2"/>
  <oleObjects>
    <oleObject progId="Word.Document.8" shapeId="124185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P16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2" max="2" width="13.421875" style="20" customWidth="1"/>
    <col min="3" max="3" width="13.140625" style="20" customWidth="1"/>
    <col min="4" max="4" width="16.00390625" style="20" customWidth="1"/>
    <col min="5" max="5" width="11.7109375" style="20" customWidth="1"/>
    <col min="6" max="6" width="13.00390625" style="21" customWidth="1"/>
    <col min="7" max="7" width="14.28125" style="21" customWidth="1"/>
    <col min="8" max="8" width="16.28125" style="21" customWidth="1"/>
    <col min="9" max="9" width="17.57421875" style="21" customWidth="1"/>
    <col min="10" max="10" width="19.57421875" style="13" customWidth="1"/>
    <col min="11" max="11" width="2.8515625" style="0" customWidth="1"/>
    <col min="12" max="12" width="4.28125" style="3" customWidth="1"/>
    <col min="14" max="14" width="11.140625" style="0" bestFit="1" customWidth="1"/>
  </cols>
  <sheetData>
    <row r="1" spans="2:13" ht="12.75">
      <c r="B1" s="2"/>
      <c r="C1" s="3"/>
      <c r="D1" s="3"/>
      <c r="E1" s="3"/>
      <c r="F1" s="4"/>
      <c r="G1" s="4"/>
      <c r="H1" s="4"/>
      <c r="I1" s="4"/>
      <c r="J1" s="4"/>
      <c r="K1" s="14"/>
      <c r="L1" s="14"/>
      <c r="M1" s="13"/>
    </row>
    <row r="2" spans="2:13" ht="12.75">
      <c r="B2" s="2"/>
      <c r="C2" s="3"/>
      <c r="D2" s="3"/>
      <c r="E2" s="3"/>
      <c r="F2" s="4"/>
      <c r="G2" s="4"/>
      <c r="H2" s="4"/>
      <c r="I2" s="4"/>
      <c r="J2" s="4"/>
      <c r="K2" s="14"/>
      <c r="L2" s="14"/>
      <c r="M2" s="13"/>
    </row>
    <row r="3" spans="2:16" ht="12.75">
      <c r="B3" s="52" t="s">
        <v>0</v>
      </c>
      <c r="C3" s="52"/>
      <c r="D3" s="52"/>
      <c r="E3" s="52"/>
      <c r="F3" s="52"/>
      <c r="G3" s="52"/>
      <c r="H3" s="52"/>
      <c r="I3" s="52"/>
      <c r="J3" s="52"/>
      <c r="K3" s="9"/>
      <c r="L3" s="9"/>
      <c r="M3" s="9"/>
      <c r="N3" s="9"/>
      <c r="O3" s="9"/>
      <c r="P3" s="15"/>
    </row>
    <row r="4" spans="2:16" ht="12.75">
      <c r="B4" s="52" t="s">
        <v>100</v>
      </c>
      <c r="C4" s="52"/>
      <c r="D4" s="52"/>
      <c r="E4" s="52"/>
      <c r="F4" s="52"/>
      <c r="G4" s="52"/>
      <c r="H4" s="52"/>
      <c r="I4" s="52"/>
      <c r="J4" s="52"/>
      <c r="K4" s="10"/>
      <c r="L4" s="10"/>
      <c r="M4" s="10"/>
      <c r="N4" s="10"/>
      <c r="O4" s="10"/>
      <c r="P4" s="16"/>
    </row>
    <row r="5" spans="2:13" ht="12.75" customHeight="1">
      <c r="B5" s="5"/>
      <c r="C5" s="5"/>
      <c r="D5" s="5"/>
      <c r="E5" s="5"/>
      <c r="F5" s="4"/>
      <c r="G5" s="4"/>
      <c r="H5" s="4"/>
      <c r="I5" s="4"/>
      <c r="J5" s="4"/>
      <c r="K5" s="14"/>
      <c r="L5" s="14"/>
      <c r="M5" s="13"/>
    </row>
    <row r="6" spans="2:16" ht="234.75" customHeight="1">
      <c r="B6" s="6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1" ht="14.25" customHeight="1">
      <c r="B7" s="17"/>
      <c r="C7" s="17"/>
      <c r="D7" s="17"/>
      <c r="E7" s="17"/>
      <c r="F7" s="14"/>
      <c r="G7" s="14"/>
      <c r="H7" s="14"/>
      <c r="I7" s="14"/>
      <c r="J7" s="18"/>
      <c r="K7" s="3"/>
    </row>
    <row r="8" spans="2:11" ht="24" customHeight="1">
      <c r="B8" s="55" t="s">
        <v>11</v>
      </c>
      <c r="C8" s="56"/>
      <c r="D8" s="56"/>
      <c r="E8" s="56"/>
      <c r="F8" s="56"/>
      <c r="G8" s="56"/>
      <c r="H8" s="56"/>
      <c r="I8" s="56"/>
      <c r="J8" s="57"/>
      <c r="K8" s="3"/>
    </row>
    <row r="9" spans="2:11" ht="48.75" customHeight="1">
      <c r="B9" s="37" t="s">
        <v>18</v>
      </c>
      <c r="C9" s="37" t="s">
        <v>19</v>
      </c>
      <c r="D9" s="38" t="s">
        <v>20</v>
      </c>
      <c r="E9" s="39" t="s">
        <v>3</v>
      </c>
      <c r="F9" s="40" t="s">
        <v>4</v>
      </c>
      <c r="G9" s="41" t="s">
        <v>21</v>
      </c>
      <c r="H9" s="40" t="s">
        <v>124</v>
      </c>
      <c r="I9" s="40" t="s">
        <v>126</v>
      </c>
      <c r="J9" s="40" t="s">
        <v>5</v>
      </c>
      <c r="K9" s="3"/>
    </row>
    <row r="10" spans="2:11" ht="37.5" customHeight="1">
      <c r="B10" s="58" t="s">
        <v>22</v>
      </c>
      <c r="C10" s="59" t="s">
        <v>23</v>
      </c>
      <c r="D10" s="60" t="s">
        <v>24</v>
      </c>
      <c r="E10" s="58" t="s">
        <v>108</v>
      </c>
      <c r="F10" s="61" t="s">
        <v>99</v>
      </c>
      <c r="G10" s="62" t="s">
        <v>13</v>
      </c>
      <c r="H10" s="63">
        <v>15687</v>
      </c>
      <c r="I10" s="63">
        <v>2736.53</v>
      </c>
      <c r="J10" s="63">
        <f>H10+I10</f>
        <v>18423.53</v>
      </c>
      <c r="K10" s="3"/>
    </row>
    <row r="11" spans="2:11" ht="37.5" customHeight="1">
      <c r="B11" s="58" t="s">
        <v>26</v>
      </c>
      <c r="C11" s="59" t="s">
        <v>27</v>
      </c>
      <c r="D11" s="59" t="s">
        <v>24</v>
      </c>
      <c r="E11" s="58" t="s">
        <v>108</v>
      </c>
      <c r="F11" s="64" t="s">
        <v>99</v>
      </c>
      <c r="G11" s="62" t="s">
        <v>13</v>
      </c>
      <c r="H11" s="63">
        <v>13200</v>
      </c>
      <c r="I11" s="63">
        <v>2627.72</v>
      </c>
      <c r="J11" s="63">
        <f>H11+I11</f>
        <v>15827.72</v>
      </c>
      <c r="K11" s="3"/>
    </row>
    <row r="12" spans="2:11" ht="37.5" customHeight="1">
      <c r="B12" s="65" t="s">
        <v>29</v>
      </c>
      <c r="C12" s="60" t="s">
        <v>30</v>
      </c>
      <c r="D12" s="60" t="s">
        <v>31</v>
      </c>
      <c r="E12" s="58" t="s">
        <v>108</v>
      </c>
      <c r="F12" s="64" t="s">
        <v>99</v>
      </c>
      <c r="G12" s="64" t="s">
        <v>13</v>
      </c>
      <c r="H12" s="63">
        <v>15687</v>
      </c>
      <c r="I12" s="63">
        <v>4235.49</v>
      </c>
      <c r="J12" s="63">
        <f>H12+I12</f>
        <v>19922.489999999998</v>
      </c>
      <c r="K12" s="3"/>
    </row>
    <row r="13" spans="2:11" ht="51">
      <c r="B13" s="65" t="s">
        <v>32</v>
      </c>
      <c r="C13" s="60" t="s">
        <v>27</v>
      </c>
      <c r="D13" s="60" t="s">
        <v>24</v>
      </c>
      <c r="E13" s="58" t="s">
        <v>33</v>
      </c>
      <c r="F13" s="62" t="s">
        <v>28</v>
      </c>
      <c r="G13" s="62" t="s">
        <v>13</v>
      </c>
      <c r="H13" s="63">
        <v>10604.04</v>
      </c>
      <c r="I13" s="63">
        <v>3303.18</v>
      </c>
      <c r="J13" s="63">
        <f>H13+I13</f>
        <v>13907.220000000001</v>
      </c>
      <c r="K13" s="3"/>
    </row>
    <row r="14" spans="2:11" ht="51">
      <c r="B14" s="65" t="s">
        <v>106</v>
      </c>
      <c r="C14" s="60" t="s">
        <v>107</v>
      </c>
      <c r="D14" s="60" t="s">
        <v>24</v>
      </c>
      <c r="E14" s="58" t="s">
        <v>108</v>
      </c>
      <c r="F14" s="62" t="s">
        <v>28</v>
      </c>
      <c r="G14" s="62" t="s">
        <v>13</v>
      </c>
      <c r="H14" s="63">
        <v>18900.07</v>
      </c>
      <c r="I14" s="63">
        <v>6444.36</v>
      </c>
      <c r="J14" s="63">
        <f>H14+I14</f>
        <v>25344.43</v>
      </c>
      <c r="K14" s="3"/>
    </row>
    <row r="15" spans="2:10" s="3" customFormat="1" ht="11.25" customHeight="1">
      <c r="B15" s="17"/>
      <c r="C15" s="17"/>
      <c r="D15" s="17"/>
      <c r="E15" s="17"/>
      <c r="F15" s="14"/>
      <c r="G15" s="14"/>
      <c r="H15" s="14"/>
      <c r="I15" s="14"/>
      <c r="J15" s="18"/>
    </row>
    <row r="16" spans="2:4" ht="12.75">
      <c r="B16" s="19" t="s">
        <v>98</v>
      </c>
      <c r="C16" s="19"/>
      <c r="D16" s="19"/>
    </row>
  </sheetData>
  <sheetProtection/>
  <mergeCells count="3">
    <mergeCell ref="B8:J8"/>
    <mergeCell ref="B3:J3"/>
    <mergeCell ref="B4:J4"/>
  </mergeCells>
  <printOptions/>
  <pageMargins left="0.31496062992125984" right="0.35433070866141736" top="0.59" bottom="0.58" header="0.31496062992125984" footer="0.3937007874015748"/>
  <pageSetup horizontalDpi="600" verticalDpi="600" orientation="landscape" paperSize="9" r:id="rId3"/>
  <headerFooter alignWithMargins="0">
    <oddFooter>&amp;CPagina &amp;P di &amp;N</oddFooter>
  </headerFooter>
  <legacyDrawing r:id="rId2"/>
  <oleObjects>
    <oleObject progId="Word.Document.8" shapeId="12969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nanselmo</dc:creator>
  <cp:keywords/>
  <dc:description/>
  <cp:lastModifiedBy>ascordi</cp:lastModifiedBy>
  <cp:lastPrinted>2019-03-12T12:34:37Z</cp:lastPrinted>
  <dcterms:created xsi:type="dcterms:W3CDTF">2014-04-02T11:27:09Z</dcterms:created>
  <dcterms:modified xsi:type="dcterms:W3CDTF">2019-12-13T12:02:25Z</dcterms:modified>
  <cp:category/>
  <cp:version/>
  <cp:contentType/>
  <cp:contentStatus/>
</cp:coreProperties>
</file>